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2" activeTab="1"/>
  </bookViews>
  <sheets>
    <sheet name="ORÇAMENTO" sheetId="1" r:id="rId1"/>
    <sheet name="CRONOGRAMA" sheetId="2" r:id="rId2"/>
  </sheets>
  <definedNames>
    <definedName name="_xlnm.Print_Area" localSheetId="1">'CRONOGRAMA'!$C$2:$O$31</definedName>
    <definedName name="_xlnm.Print_Area" localSheetId="0">'ORÇAMENTO'!$C$2:$J$37</definedName>
    <definedName name="Excel_BuiltIn_Print_Area" localSheetId="1">'CRONOGRAMA'!$C$2:$O$35</definedName>
    <definedName name="Excel_BuiltIn_Print_Area" localSheetId="0">'ORÇAMENTO'!$C$2:$J$43</definedName>
    <definedName name="Excel_BuiltIn_Print_Area" localSheetId="0">'ORÇAMENTO'!$C$2:$J$54</definedName>
    <definedName name="Excel_BuiltIn_Print_Titles" localSheetId="0">'ORÇAMENTO'!$C$2:$IV$12</definedName>
    <definedName name="_xlnm.Print_Titles" localSheetId="0">'ORÇAMENTO'!$2:$12</definedName>
  </definedNames>
  <calcPr fullCalcOnLoad="1"/>
</workbook>
</file>

<file path=xl/sharedStrings.xml><?xml version="1.0" encoding="utf-8"?>
<sst xmlns="http://schemas.openxmlformats.org/spreadsheetml/2006/main" count="92" uniqueCount="76">
  <si>
    <t>PLANILHA ORÇAMENTÁRIA</t>
  </si>
  <si>
    <t>OBRA :</t>
  </si>
  <si>
    <t>AQUISIÇÃO DE BRINQUEDOS PARA PARQUE INFANTIL – JD. ITATIAIA</t>
  </si>
  <si>
    <t>DATA BASE:</t>
  </si>
  <si>
    <t>CDHU: 185</t>
  </si>
  <si>
    <t>03/2022 s/d</t>
  </si>
  <si>
    <t>LOCAL :</t>
  </si>
  <si>
    <t>JARDIM ITATIAIA</t>
  </si>
  <si>
    <t>SINAPI</t>
  </si>
  <si>
    <t>14/4/22 s/d</t>
  </si>
  <si>
    <t>BDI:</t>
  </si>
  <si>
    <t>ITEM</t>
  </si>
  <si>
    <t>REFERÊNCIA</t>
  </si>
  <si>
    <t>CÓDIGO</t>
  </si>
  <si>
    <t>DESCRIÇÃO</t>
  </si>
  <si>
    <t>UNID.</t>
  </si>
  <si>
    <t>QUANT.</t>
  </si>
  <si>
    <t>PREÇO(R$)</t>
  </si>
  <si>
    <t>PREÇO TOTAL(R$) SEM BDI</t>
  </si>
  <si>
    <t>SERVIÇOS PRELIMINARES</t>
  </si>
  <si>
    <t>1.1</t>
  </si>
  <si>
    <t>CDHU</t>
  </si>
  <si>
    <t>02.08.040</t>
  </si>
  <si>
    <t>Placa em lona com impressão digital e requadro em metalon</t>
  </si>
  <si>
    <t>M2</t>
  </si>
  <si>
    <t>1.2</t>
  </si>
  <si>
    <t>02.01.180</t>
  </si>
  <si>
    <t>Banheiro químico com manutenção conforme exigências da CETESB</t>
  </si>
  <si>
    <t>un x mês</t>
  </si>
  <si>
    <t>1.3</t>
  </si>
  <si>
    <t>02.02.160</t>
  </si>
  <si>
    <t xml:space="preserve">Locação de container para escritório e depósito – área de 4,60m² </t>
  </si>
  <si>
    <t>TOTAL DO ITEM</t>
  </si>
  <si>
    <t xml:space="preserve">EQUIPAMENTO RECREATIVO </t>
  </si>
  <si>
    <t>2.1</t>
  </si>
  <si>
    <t xml:space="preserve">35.05.200 </t>
  </si>
  <si>
    <t xml:space="preserve">Centro de atividades em madeira rústica </t>
  </si>
  <si>
    <t>CJ.</t>
  </si>
  <si>
    <t>2.2</t>
  </si>
  <si>
    <t xml:space="preserve">35.05.210 </t>
  </si>
  <si>
    <t xml:space="preserve">Balanço duplo em madeira rústica </t>
  </si>
  <si>
    <t>2.3</t>
  </si>
  <si>
    <t xml:space="preserve">35.05.220 </t>
  </si>
  <si>
    <t>Gangorra dupla em madeira rústica</t>
  </si>
  <si>
    <t>2.4</t>
  </si>
  <si>
    <t xml:space="preserve">35.05.240 </t>
  </si>
  <si>
    <t xml:space="preserve">Gira-gira em ferro com assento de madeira (8 lugares) </t>
  </si>
  <si>
    <t>SERVIÇOS COMPLEMENTARES</t>
  </si>
  <si>
    <t>3.1</t>
  </si>
  <si>
    <t xml:space="preserve">35.04.120 </t>
  </si>
  <si>
    <t xml:space="preserve">Banco em concreto pré-moldado, comprimento 150 cm </t>
  </si>
  <si>
    <t>3.2</t>
  </si>
  <si>
    <t>EXECUÇÃO DE PÁTIO/ESTACIONAMENTO EM PISO INTERTRAVADO, COM BLOCO RETANGULAR COR NATURAL DE 20 X 10 CM, ESPESSURA 6 CM. AF_12/2015</t>
  </si>
  <si>
    <t xml:space="preserve">TOTAL GERAL(SEM BDI): </t>
  </si>
  <si>
    <t>BDI (22,00%):</t>
  </si>
  <si>
    <t xml:space="preserve">TOTAL GERAL(COM BDI): </t>
  </si>
  <si>
    <t>OBRA:</t>
  </si>
  <si>
    <t>LOCAL:</t>
  </si>
  <si>
    <t>CRONOGRAMA FÍSICO FINANCEIRO</t>
  </si>
  <si>
    <t>Item</t>
  </si>
  <si>
    <t>Etapas da Construção</t>
  </si>
  <si>
    <t>Valor da etapa</t>
  </si>
  <si>
    <t>%</t>
  </si>
  <si>
    <t>1°  mês</t>
  </si>
  <si>
    <t>2°  mês</t>
  </si>
  <si>
    <t>3°  mês</t>
  </si>
  <si>
    <t>6°  mês</t>
  </si>
  <si>
    <t>7°  mês</t>
  </si>
  <si>
    <t>8°  mês</t>
  </si>
  <si>
    <t>9°  mês</t>
  </si>
  <si>
    <t>10°  mês</t>
  </si>
  <si>
    <t>Total/serv.</t>
  </si>
  <si>
    <t xml:space="preserve"> </t>
  </si>
  <si>
    <t>TOTAL DAS ETAPAS / TOTAL GERAL</t>
  </si>
  <si>
    <t>Total:</t>
  </si>
  <si>
    <t>Prazo para a execução da Obra: 3 (três) meses.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</si>
</sst>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mm/yy"/>
    <numFmt numFmtId="166" formatCode="_(* #,##0_);_(* \(#,##0\);_(* \-_);_(@_)"/>
    <numFmt numFmtId="167" formatCode="&quot;R$ &quot;#,##0.00"/>
  </numFmts>
  <fonts count="57"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9" applyNumberFormat="0" applyFill="0" applyAlignment="0" applyProtection="0"/>
    <xf numFmtId="164" fontId="0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44">
      <alignment/>
      <protection/>
    </xf>
    <xf numFmtId="0" fontId="3" fillId="0" borderId="0" xfId="44" applyFont="1">
      <alignment/>
      <protection/>
    </xf>
    <xf numFmtId="0" fontId="3" fillId="0" borderId="0" xfId="44" applyFont="1" applyAlignment="1">
      <alignment horizontal="center"/>
      <protection/>
    </xf>
    <xf numFmtId="4" fontId="3" fillId="0" borderId="0" xfId="44" applyNumberFormat="1" applyFont="1" applyAlignment="1">
      <alignment/>
      <protection/>
    </xf>
    <xf numFmtId="4" fontId="3" fillId="0" borderId="0" xfId="44" applyNumberFormat="1" applyFont="1">
      <alignment/>
      <protection/>
    </xf>
    <xf numFmtId="164" fontId="4" fillId="0" borderId="0" xfId="63" applyFont="1" applyFill="1" applyBorder="1" applyAlignment="1" applyProtection="1">
      <alignment horizontal="center" vertical="center"/>
      <protection/>
    </xf>
    <xf numFmtId="164" fontId="5" fillId="0" borderId="0" xfId="63" applyFont="1" applyFill="1" applyBorder="1" applyAlignment="1" applyProtection="1">
      <alignment vertical="center"/>
      <protection/>
    </xf>
    <xf numFmtId="164" fontId="7" fillId="0" borderId="0" xfId="63" applyFont="1" applyFill="1" applyBorder="1" applyAlignment="1" applyProtection="1">
      <alignment vertical="center"/>
      <protection/>
    </xf>
    <xf numFmtId="0" fontId="3" fillId="0" borderId="0" xfId="44" applyFont="1" applyBorder="1" applyAlignment="1">
      <alignment horizontal="right" wrapText="1"/>
      <protection/>
    </xf>
    <xf numFmtId="0" fontId="3" fillId="0" borderId="0" xfId="44" applyFont="1" applyBorder="1" applyAlignment="1">
      <alignment horizontal="center" wrapText="1"/>
      <protection/>
    </xf>
    <xf numFmtId="4" fontId="3" fillId="0" borderId="0" xfId="44" applyNumberFormat="1" applyFont="1" applyBorder="1" applyAlignment="1">
      <alignment wrapText="1"/>
      <protection/>
    </xf>
    <xf numFmtId="4" fontId="3" fillId="0" borderId="0" xfId="44" applyNumberFormat="1" applyFont="1" applyBorder="1" applyAlignment="1">
      <alignment horizontal="right" wrapText="1"/>
      <protection/>
    </xf>
    <xf numFmtId="0" fontId="3" fillId="0" borderId="0" xfId="44" applyFont="1" applyAlignment="1">
      <alignment horizontal="right" wrapText="1"/>
      <protection/>
    </xf>
    <xf numFmtId="0" fontId="3" fillId="0" borderId="0" xfId="44" applyFont="1" applyAlignment="1">
      <alignment horizontal="center" wrapText="1"/>
      <protection/>
    </xf>
    <xf numFmtId="4" fontId="3" fillId="0" borderId="0" xfId="44" applyNumberFormat="1" applyFont="1" applyAlignment="1">
      <alignment wrapText="1"/>
      <protection/>
    </xf>
    <xf numFmtId="4" fontId="3" fillId="0" borderId="0" xfId="44" applyNumberFormat="1" applyFont="1" applyAlignment="1">
      <alignment horizontal="right" wrapText="1"/>
      <protection/>
    </xf>
    <xf numFmtId="0" fontId="9" fillId="33" borderId="10" xfId="44" applyFont="1" applyFill="1" applyBorder="1" applyAlignment="1">
      <alignment horizontal="left" wrapText="1"/>
      <protection/>
    </xf>
    <xf numFmtId="0" fontId="9" fillId="33" borderId="10" xfId="44" applyFont="1" applyFill="1" applyBorder="1" applyAlignment="1">
      <alignment horizontal="right"/>
      <protection/>
    </xf>
    <xf numFmtId="165" fontId="9" fillId="33" borderId="11" xfId="44" applyNumberFormat="1" applyFont="1" applyFill="1" applyBorder="1" applyAlignment="1">
      <alignment horizontal="center"/>
      <protection/>
    </xf>
    <xf numFmtId="0" fontId="9" fillId="33" borderId="0" xfId="44" applyFont="1" applyFill="1" applyBorder="1" applyAlignment="1">
      <alignment horizontal="right"/>
      <protection/>
    </xf>
    <xf numFmtId="165" fontId="9" fillId="33" borderId="12" xfId="44" applyNumberFormat="1" applyFont="1" applyFill="1" applyBorder="1" applyAlignment="1">
      <alignment horizontal="center"/>
      <protection/>
    </xf>
    <xf numFmtId="10" fontId="9" fillId="33" borderId="13" xfId="44" applyNumberFormat="1" applyFont="1" applyFill="1" applyBorder="1" applyAlignment="1">
      <alignment horizontal="left" wrapText="1"/>
      <protection/>
    </xf>
    <xf numFmtId="0" fontId="9" fillId="33" borderId="13" xfId="45" applyNumberFormat="1" applyFont="1" applyFill="1" applyBorder="1" applyAlignment="1" applyProtection="1">
      <alignment horizontal="left" wrapText="1"/>
      <protection/>
    </xf>
    <xf numFmtId="0" fontId="9" fillId="33" borderId="13" xfId="44" applyFont="1" applyFill="1" applyBorder="1" applyAlignment="1">
      <alignment horizontal="right" wrapText="1"/>
      <protection/>
    </xf>
    <xf numFmtId="165" fontId="9" fillId="33" borderId="14" xfId="44" applyNumberFormat="1" applyFont="1" applyFill="1" applyBorder="1" applyAlignment="1">
      <alignment horizontal="center"/>
      <protection/>
    </xf>
    <xf numFmtId="0" fontId="3" fillId="0" borderId="0" xfId="44" applyFont="1" applyBorder="1">
      <alignment/>
      <protection/>
    </xf>
    <xf numFmtId="0" fontId="3" fillId="0" borderId="0" xfId="44" applyFont="1" applyBorder="1" applyAlignment="1">
      <alignment horizontal="center" wrapText="1"/>
      <protection/>
    </xf>
    <xf numFmtId="4" fontId="3" fillId="0" borderId="0" xfId="44" applyNumberFormat="1" applyFont="1" applyBorder="1" applyAlignment="1">
      <alignment wrapText="1"/>
      <protection/>
    </xf>
    <xf numFmtId="4" fontId="9" fillId="0" borderId="0" xfId="44" applyNumberFormat="1" applyFont="1" applyAlignment="1">
      <alignment vertical="top"/>
      <protection/>
    </xf>
    <xf numFmtId="0" fontId="9" fillId="33" borderId="15" xfId="44" applyFont="1" applyFill="1" applyBorder="1" applyAlignment="1">
      <alignment horizontal="center" vertical="top" wrapText="1"/>
      <protection/>
    </xf>
    <xf numFmtId="4" fontId="9" fillId="33" borderId="15" xfId="44" applyNumberFormat="1" applyFont="1" applyFill="1" applyBorder="1" applyAlignment="1">
      <alignment horizontal="center" vertical="top" wrapText="1"/>
      <protection/>
    </xf>
    <xf numFmtId="0" fontId="9" fillId="34" borderId="15" xfId="44" applyFont="1" applyFill="1" applyBorder="1" applyAlignment="1">
      <alignment horizontal="center" vertical="top" wrapText="1"/>
      <protection/>
    </xf>
    <xf numFmtId="4" fontId="9" fillId="34" borderId="15" xfId="44" applyNumberFormat="1" applyFont="1" applyFill="1" applyBorder="1" applyAlignment="1">
      <alignment horizontal="center" vertical="top" wrapText="1"/>
      <protection/>
    </xf>
    <xf numFmtId="0" fontId="3" fillId="0" borderId="15" xfId="44" applyFont="1" applyFill="1" applyBorder="1" applyAlignment="1">
      <alignment horizontal="center" vertical="top" wrapText="1"/>
      <protection/>
    </xf>
    <xf numFmtId="0" fontId="3" fillId="0" borderId="15" xfId="44" applyFont="1" applyFill="1" applyBorder="1" applyAlignment="1">
      <alignment horizontal="center" vertical="center"/>
      <protection/>
    </xf>
    <xf numFmtId="0" fontId="3" fillId="0" borderId="15" xfId="44" applyFont="1" applyBorder="1" applyAlignment="1">
      <alignment vertical="center" wrapText="1"/>
      <protection/>
    </xf>
    <xf numFmtId="4" fontId="3" fillId="0" borderId="15" xfId="44" applyNumberFormat="1" applyFont="1" applyFill="1" applyBorder="1" applyAlignment="1">
      <alignment horizontal="center" vertical="top" wrapText="1"/>
      <protection/>
    </xf>
    <xf numFmtId="0" fontId="2" fillId="0" borderId="0" xfId="44" applyFont="1" applyAlignment="1">
      <alignment horizontal="center"/>
      <protection/>
    </xf>
    <xf numFmtId="4" fontId="3" fillId="0" borderId="15" xfId="44" applyNumberFormat="1" applyFont="1" applyFill="1" applyBorder="1" applyAlignment="1">
      <alignment horizontal="right" vertical="top" wrapText="1"/>
      <protection/>
    </xf>
    <xf numFmtId="164" fontId="3" fillId="0" borderId="15" xfId="63" applyFont="1" applyFill="1" applyBorder="1" applyAlignment="1" applyProtection="1">
      <alignment horizontal="center" vertical="center"/>
      <protection/>
    </xf>
    <xf numFmtId="0" fontId="9" fillId="0" borderId="15" xfId="44" applyFont="1" applyFill="1" applyBorder="1" applyAlignment="1">
      <alignment horizontal="center" vertical="top" wrapText="1"/>
      <protection/>
    </xf>
    <xf numFmtId="0" fontId="9" fillId="0" borderId="15" xfId="44" applyFont="1" applyBorder="1" applyAlignment="1">
      <alignment vertical="center" wrapText="1"/>
      <protection/>
    </xf>
    <xf numFmtId="4" fontId="9" fillId="0" borderId="15" xfId="44" applyNumberFormat="1" applyFont="1" applyFill="1" applyBorder="1" applyAlignment="1">
      <alignment horizontal="right" vertical="top" wrapText="1"/>
      <protection/>
    </xf>
    <xf numFmtId="3" fontId="9" fillId="34" borderId="15" xfId="44" applyNumberFormat="1" applyFont="1" applyFill="1" applyBorder="1" applyAlignment="1">
      <alignment horizontal="center" vertical="center" wrapText="1"/>
      <protection/>
    </xf>
    <xf numFmtId="3" fontId="9" fillId="34" borderId="15" xfId="44" applyNumberFormat="1" applyFont="1" applyFill="1" applyBorder="1" applyAlignment="1">
      <alignment horizontal="left" vertical="center" wrapText="1"/>
      <protection/>
    </xf>
    <xf numFmtId="0" fontId="0" fillId="34" borderId="15" xfId="0" applyFont="1" applyFill="1" applyBorder="1" applyAlignment="1">
      <alignment horizontal="center" vertical="center"/>
    </xf>
    <xf numFmtId="164" fontId="7" fillId="34" borderId="15" xfId="63" applyFont="1" applyFill="1" applyBorder="1" applyAlignment="1" applyProtection="1">
      <alignment vertical="center"/>
      <protection/>
    </xf>
    <xf numFmtId="166" fontId="10" fillId="34" borderId="15" xfId="63" applyNumberFormat="1" applyFont="1" applyFill="1" applyBorder="1" applyAlignment="1" applyProtection="1">
      <alignment vertical="center"/>
      <protection/>
    </xf>
    <xf numFmtId="164" fontId="0" fillId="34" borderId="15" xfId="63" applyFont="1" applyFill="1" applyBorder="1" applyAlignment="1" applyProtection="1">
      <alignment horizontal="center" vertical="center"/>
      <protection/>
    </xf>
    <xf numFmtId="3" fontId="3" fillId="0" borderId="15" xfId="44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" fontId="0" fillId="0" borderId="15" xfId="0" applyNumberFormat="1" applyFont="1" applyBorder="1" applyAlignment="1">
      <alignment horizontal="center" vertical="center"/>
    </xf>
    <xf numFmtId="2" fontId="0" fillId="0" borderId="15" xfId="63" applyNumberFormat="1" applyFont="1" applyFill="1" applyBorder="1" applyAlignment="1" applyProtection="1">
      <alignment horizontal="center" vertical="center"/>
      <protection/>
    </xf>
    <xf numFmtId="164" fontId="0" fillId="0" borderId="0" xfId="63" applyFont="1" applyFill="1" applyBorder="1" applyAlignment="1" applyProtection="1">
      <alignment horizontal="center"/>
      <protection/>
    </xf>
    <xf numFmtId="164" fontId="0" fillId="0" borderId="15" xfId="63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/>
    </xf>
    <xf numFmtId="2" fontId="7" fillId="0" borderId="15" xfId="63" applyNumberFormat="1" applyFont="1" applyFill="1" applyBorder="1" applyAlignment="1" applyProtection="1">
      <alignment vertical="center"/>
      <protection/>
    </xf>
    <xf numFmtId="164" fontId="7" fillId="35" borderId="15" xfId="63" applyFont="1" applyFill="1" applyBorder="1" applyAlignment="1" applyProtection="1">
      <alignment horizontal="center" vertical="center"/>
      <protection/>
    </xf>
    <xf numFmtId="164" fontId="7" fillId="0" borderId="15" xfId="63" applyFont="1" applyFill="1" applyBorder="1" applyAlignment="1" applyProtection="1">
      <alignment horizontal="right" vertical="center"/>
      <protection/>
    </xf>
    <xf numFmtId="3" fontId="3" fillId="34" borderId="15" xfId="44" applyNumberFormat="1" applyFont="1" applyFill="1" applyBorder="1" applyAlignment="1">
      <alignment horizontal="center" vertical="center" wrapText="1"/>
      <protection/>
    </xf>
    <xf numFmtId="49" fontId="0" fillId="34" borderId="15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justify" vertical="center" wrapText="1"/>
    </xf>
    <xf numFmtId="1" fontId="7" fillId="34" borderId="15" xfId="0" applyNumberFormat="1" applyFont="1" applyFill="1" applyBorder="1" applyAlignment="1">
      <alignment horizontal="center" vertical="center"/>
    </xf>
    <xf numFmtId="2" fontId="7" fillId="34" borderId="15" xfId="63" applyNumberFormat="1" applyFont="1" applyFill="1" applyBorder="1" applyAlignment="1" applyProtection="1">
      <alignment vertical="center"/>
      <protection/>
    </xf>
    <xf numFmtId="164" fontId="7" fillId="34" borderId="15" xfId="63" applyFont="1" applyFill="1" applyBorder="1" applyAlignment="1" applyProtection="1">
      <alignment horizontal="center" vertical="center"/>
      <protection/>
    </xf>
    <xf numFmtId="164" fontId="7" fillId="34" borderId="15" xfId="63" applyFont="1" applyFill="1" applyBorder="1" applyAlignment="1" applyProtection="1">
      <alignment horizontal="right" vertical="center"/>
      <protection/>
    </xf>
    <xf numFmtId="0" fontId="2" fillId="0" borderId="15" xfId="44" applyFont="1" applyBorder="1" applyAlignment="1">
      <alignment horizontal="center"/>
      <protection/>
    </xf>
    <xf numFmtId="2" fontId="0" fillId="0" borderId="15" xfId="63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>
      <alignment horizontal="justify" vertical="center" wrapText="1"/>
    </xf>
    <xf numFmtId="0" fontId="12" fillId="0" borderId="15" xfId="0" applyFont="1" applyBorder="1" applyAlignment="1">
      <alignment horizontal="left" wrapText="1"/>
    </xf>
    <xf numFmtId="164" fontId="0" fillId="35" borderId="15" xfId="63" applyFont="1" applyFill="1" applyBorder="1" applyAlignment="1" applyProtection="1">
      <alignment horizontal="center" vertical="center"/>
      <protection/>
    </xf>
    <xf numFmtId="4" fontId="9" fillId="33" borderId="15" xfId="44" applyNumberFormat="1" applyFont="1" applyFill="1" applyBorder="1" applyAlignment="1">
      <alignment horizontal="right" vertical="center"/>
      <protection/>
    </xf>
    <xf numFmtId="0" fontId="9" fillId="0" borderId="0" xfId="44" applyFont="1" applyFill="1" applyBorder="1" applyAlignment="1">
      <alignment horizontal="right" vertical="center"/>
      <protection/>
    </xf>
    <xf numFmtId="4" fontId="9" fillId="0" borderId="0" xfId="44" applyNumberFormat="1" applyFont="1" applyFill="1" applyBorder="1" applyAlignment="1">
      <alignment horizontal="right" vertical="center"/>
      <protection/>
    </xf>
    <xf numFmtId="0" fontId="3" fillId="0" borderId="0" xfId="44" applyFont="1">
      <alignment/>
      <protection/>
    </xf>
    <xf numFmtId="0" fontId="3" fillId="0" borderId="0" xfId="44" applyFont="1" applyAlignment="1">
      <alignment horizontal="center"/>
      <protection/>
    </xf>
    <xf numFmtId="4" fontId="3" fillId="0" borderId="0" xfId="44" applyNumberFormat="1" applyFont="1" applyAlignment="1">
      <alignment/>
      <protection/>
    </xf>
    <xf numFmtId="4" fontId="3" fillId="0" borderId="0" xfId="44" applyNumberFormat="1" applyFont="1" applyAlignment="1">
      <alignment horizontal="right"/>
      <protection/>
    </xf>
    <xf numFmtId="4" fontId="2" fillId="0" borderId="0" xfId="44" applyNumberFormat="1">
      <alignment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5" fillId="36" borderId="16" xfId="0" applyFont="1" applyFill="1" applyBorder="1" applyAlignment="1" applyProtection="1">
      <alignment horizontal="left"/>
      <protection/>
    </xf>
    <xf numFmtId="0" fontId="16" fillId="36" borderId="10" xfId="0" applyFont="1" applyFill="1" applyBorder="1" applyAlignment="1" applyProtection="1">
      <alignment horizontal="left"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9" fillId="36" borderId="10" xfId="44" applyFont="1" applyFill="1" applyBorder="1" applyAlignment="1">
      <alignment horizontal="right"/>
      <protection/>
    </xf>
    <xf numFmtId="165" fontId="9" fillId="36" borderId="11" xfId="44" applyNumberFormat="1" applyFont="1" applyFill="1" applyBorder="1" applyAlignment="1">
      <alignment horizontal="left"/>
      <protection/>
    </xf>
    <xf numFmtId="0" fontId="15" fillId="36" borderId="17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5" fillId="36" borderId="18" xfId="0" applyFont="1" applyFill="1" applyBorder="1" applyAlignment="1" applyProtection="1">
      <alignment horizontal="center"/>
      <protection/>
    </xf>
    <xf numFmtId="0" fontId="15" fillId="36" borderId="19" xfId="0" applyFont="1" applyFill="1" applyBorder="1" applyAlignment="1" applyProtection="1">
      <alignment horizontal="left"/>
      <protection/>
    </xf>
    <xf numFmtId="0" fontId="15" fillId="36" borderId="19" xfId="0" applyFont="1" applyFill="1" applyBorder="1" applyAlignment="1" applyProtection="1">
      <alignment horizontal="center"/>
      <protection/>
    </xf>
    <xf numFmtId="1" fontId="17" fillId="37" borderId="20" xfId="0" applyNumberFormat="1" applyFont="1" applyFill="1" applyBorder="1" applyAlignment="1" applyProtection="1">
      <alignment horizontal="center"/>
      <protection/>
    </xf>
    <xf numFmtId="1" fontId="17" fillId="37" borderId="20" xfId="0" applyNumberFormat="1" applyFont="1" applyFill="1" applyBorder="1" applyAlignment="1" applyProtection="1">
      <alignment horizontal="left"/>
      <protection/>
    </xf>
    <xf numFmtId="167" fontId="17" fillId="37" borderId="20" xfId="0" applyNumberFormat="1" applyFont="1" applyFill="1" applyBorder="1" applyAlignment="1" applyProtection="1">
      <alignment/>
      <protection/>
    </xf>
    <xf numFmtId="10" fontId="18" fillId="37" borderId="20" xfId="63" applyNumberFormat="1" applyFont="1" applyFill="1" applyBorder="1" applyAlignment="1" applyProtection="1">
      <alignment horizontal="center"/>
      <protection/>
    </xf>
    <xf numFmtId="4" fontId="17" fillId="37" borderId="20" xfId="63" applyNumberFormat="1" applyFont="1" applyFill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left"/>
      <protection/>
    </xf>
    <xf numFmtId="167" fontId="19" fillId="0" borderId="21" xfId="0" applyNumberFormat="1" applyFont="1" applyBorder="1" applyAlignment="1" applyProtection="1">
      <alignment/>
      <protection/>
    </xf>
    <xf numFmtId="10" fontId="18" fillId="0" borderId="21" xfId="63" applyNumberFormat="1" applyFont="1" applyFill="1" applyBorder="1" applyAlignment="1" applyProtection="1">
      <alignment horizontal="center"/>
      <protection/>
    </xf>
    <xf numFmtId="10" fontId="19" fillId="0" borderId="21" xfId="63" applyNumberFormat="1" applyFont="1" applyFill="1" applyBorder="1" applyAlignment="1" applyProtection="1">
      <alignment horizontal="right"/>
      <protection locked="0"/>
    </xf>
    <xf numFmtId="10" fontId="19" fillId="0" borderId="21" xfId="63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Fill="1" applyBorder="1" applyAlignment="1" applyProtection="1">
      <alignment horizontal="center"/>
      <protection/>
    </xf>
    <xf numFmtId="167" fontId="19" fillId="0" borderId="21" xfId="0" applyNumberFormat="1" applyFont="1" applyFill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 horizontal="left"/>
      <protection/>
    </xf>
    <xf numFmtId="0" fontId="17" fillId="36" borderId="19" xfId="0" applyFont="1" applyFill="1" applyBorder="1" applyAlignment="1" applyProtection="1">
      <alignment horizontal="center"/>
      <protection/>
    </xf>
    <xf numFmtId="167" fontId="15" fillId="36" borderId="19" xfId="63" applyNumberFormat="1" applyFont="1" applyFill="1" applyBorder="1" applyAlignment="1" applyProtection="1">
      <alignment/>
      <protection/>
    </xf>
    <xf numFmtId="10" fontId="15" fillId="36" borderId="19" xfId="63" applyNumberFormat="1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/>
    </xf>
    <xf numFmtId="0" fontId="15" fillId="0" borderId="22" xfId="0" applyFont="1" applyBorder="1" applyAlignment="1" applyProtection="1">
      <alignment horizontal="left"/>
      <protection/>
    </xf>
    <xf numFmtId="10" fontId="15" fillId="0" borderId="19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10" fontId="17" fillId="0" borderId="0" xfId="0" applyNumberFormat="1" applyFont="1" applyAlignment="1">
      <alignment/>
    </xf>
    <xf numFmtId="164" fontId="17" fillId="0" borderId="0" xfId="63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left"/>
    </xf>
    <xf numFmtId="164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164" fontId="2" fillId="0" borderId="0" xfId="63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63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7" fontId="17" fillId="0" borderId="0" xfId="0" applyNumberFormat="1" applyFont="1" applyAlignment="1">
      <alignment/>
    </xf>
    <xf numFmtId="164" fontId="4" fillId="0" borderId="0" xfId="63" applyFont="1" applyFill="1" applyBorder="1" applyAlignment="1" applyProtection="1">
      <alignment horizontal="center" vertical="center"/>
      <protection/>
    </xf>
    <xf numFmtId="164" fontId="6" fillId="0" borderId="0" xfId="63" applyFont="1" applyFill="1" applyBorder="1" applyAlignment="1" applyProtection="1">
      <alignment horizontal="center" vertical="center"/>
      <protection/>
    </xf>
    <xf numFmtId="0" fontId="8" fillId="35" borderId="19" xfId="44" applyFont="1" applyFill="1" applyBorder="1" applyAlignment="1">
      <alignment horizontal="center" vertical="center" wrapText="1"/>
      <protection/>
    </xf>
    <xf numFmtId="0" fontId="9" fillId="33" borderId="16" xfId="44" applyFont="1" applyFill="1" applyBorder="1" applyAlignment="1">
      <alignment horizontal="right" wrapText="1"/>
      <protection/>
    </xf>
    <xf numFmtId="0" fontId="9" fillId="33" borderId="23" xfId="44" applyFont="1" applyFill="1" applyBorder="1" applyAlignment="1">
      <alignment horizontal="right" wrapText="1"/>
      <protection/>
    </xf>
    <xf numFmtId="0" fontId="9" fillId="33" borderId="0" xfId="45" applyNumberFormat="1" applyFont="1" applyFill="1" applyBorder="1" applyAlignment="1" applyProtection="1">
      <alignment horizontal="left" wrapText="1"/>
      <protection/>
    </xf>
    <xf numFmtId="0" fontId="9" fillId="33" borderId="17" xfId="44" applyFont="1" applyFill="1" applyBorder="1" applyAlignment="1">
      <alignment horizontal="right" wrapText="1"/>
      <protection/>
    </xf>
    <xf numFmtId="0" fontId="9" fillId="33" borderId="15" xfId="44" applyFont="1" applyFill="1" applyBorder="1" applyAlignment="1">
      <alignment horizontal="right" vertical="center"/>
      <protection/>
    </xf>
    <xf numFmtId="10" fontId="16" fillId="36" borderId="14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50</xdr:row>
      <xdr:rowOff>85725</xdr:rowOff>
    </xdr:from>
    <xdr:to>
      <xdr:col>9</xdr:col>
      <xdr:colOff>9525</xdr:colOff>
      <xdr:row>54</xdr:row>
      <xdr:rowOff>152400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8972550" y="11582400"/>
          <a:ext cx="21526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30</xdr:row>
      <xdr:rowOff>76200</xdr:rowOff>
    </xdr:from>
    <xdr:to>
      <xdr:col>14</xdr:col>
      <xdr:colOff>257175</xdr:colOff>
      <xdr:row>34</xdr:row>
      <xdr:rowOff>152400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7296150" y="5695950"/>
          <a:ext cx="10382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7"/>
  <sheetViews>
    <sheetView view="pageBreakPreview" zoomScale="80" zoomScaleNormal="85" zoomScaleSheetLayoutView="80" zoomScalePageLayoutView="0" workbookViewId="0" topLeftCell="A19">
      <selection activeCell="J32" sqref="J32"/>
    </sheetView>
  </sheetViews>
  <sheetFormatPr defaultColWidth="9.421875" defaultRowHeight="12.75"/>
  <cols>
    <col min="1" max="1" width="5.57421875" style="0" customWidth="1"/>
    <col min="2" max="2" width="29.7109375" style="0" customWidth="1"/>
    <col min="3" max="3" width="5.57421875" style="1" customWidth="1"/>
    <col min="4" max="4" width="12.28125" style="1" customWidth="1"/>
    <col min="5" max="5" width="12.8515625" style="2" customWidth="1"/>
    <col min="6" max="6" width="68.57421875" style="2" customWidth="1"/>
    <col min="7" max="7" width="9.421875" style="3" customWidth="1"/>
    <col min="8" max="8" width="10.7109375" style="4" customWidth="1"/>
    <col min="9" max="9" width="12.00390625" style="4" customWidth="1"/>
    <col min="10" max="10" width="14.00390625" style="5" customWidth="1"/>
    <col min="11" max="11" width="10.7109375" style="1" customWidth="1"/>
    <col min="12" max="16384" width="9.421875" style="1" customWidth="1"/>
  </cols>
  <sheetData>
    <row r="1" spans="3:13" ht="12.75" customHeight="1">
      <c r="C1" s="6"/>
      <c r="D1" s="6"/>
      <c r="E1" s="6"/>
      <c r="F1" s="6"/>
      <c r="G1" s="6"/>
      <c r="H1" s="6"/>
      <c r="I1" s="6"/>
      <c r="J1" s="6"/>
      <c r="K1" s="7"/>
      <c r="L1" s="7"/>
      <c r="M1" s="7"/>
    </row>
    <row r="2" spans="3:13" ht="105" customHeight="1">
      <c r="C2" s="147"/>
      <c r="D2" s="147"/>
      <c r="E2" s="147"/>
      <c r="F2" s="147"/>
      <c r="G2" s="147"/>
      <c r="H2" s="147"/>
      <c r="I2" s="147"/>
      <c r="J2" s="147"/>
      <c r="K2" s="7"/>
      <c r="L2" s="7"/>
      <c r="M2" s="7"/>
    </row>
    <row r="3" spans="3:13" ht="37.5" customHeight="1">
      <c r="C3" s="6"/>
      <c r="D3" s="6"/>
      <c r="E3" s="6"/>
      <c r="F3" s="6"/>
      <c r="G3" s="6"/>
      <c r="H3" s="6"/>
      <c r="I3" s="6"/>
      <c r="J3" s="6"/>
      <c r="K3" s="7"/>
      <c r="L3" s="7"/>
      <c r="M3" s="7"/>
    </row>
    <row r="4" spans="3:13" ht="22.5" customHeight="1">
      <c r="C4" s="148"/>
      <c r="D4" s="148"/>
      <c r="E4" s="148"/>
      <c r="F4" s="148"/>
      <c r="G4" s="148"/>
      <c r="H4" s="148"/>
      <c r="I4" s="148"/>
      <c r="J4" s="148"/>
      <c r="K4" s="8"/>
      <c r="L4" s="8"/>
      <c r="M4" s="8"/>
    </row>
    <row r="5" spans="5:10" ht="10.5" customHeight="1">
      <c r="E5" s="9"/>
      <c r="F5" s="9"/>
      <c r="G5" s="10"/>
      <c r="H5" s="11"/>
      <c r="I5" s="11"/>
      <c r="J5" s="12"/>
    </row>
    <row r="6" spans="3:10" ht="18" customHeight="1">
      <c r="C6" s="149" t="s">
        <v>0</v>
      </c>
      <c r="D6" s="149"/>
      <c r="E6" s="149"/>
      <c r="F6" s="149"/>
      <c r="G6" s="149"/>
      <c r="H6" s="149"/>
      <c r="I6" s="149"/>
      <c r="J6" s="149"/>
    </row>
    <row r="7" spans="5:10" ht="8.25" customHeight="1">
      <c r="E7" s="13"/>
      <c r="F7" s="13"/>
      <c r="G7" s="14"/>
      <c r="H7" s="15"/>
      <c r="I7" s="15"/>
      <c r="J7" s="16"/>
    </row>
    <row r="8" spans="3:10" ht="14.25" customHeight="1">
      <c r="C8" s="150" t="s">
        <v>1</v>
      </c>
      <c r="D8" s="150"/>
      <c r="E8" s="150"/>
      <c r="F8" s="17" t="s">
        <v>2</v>
      </c>
      <c r="G8" s="17"/>
      <c r="H8" s="18" t="s">
        <v>3</v>
      </c>
      <c r="I8" s="18" t="s">
        <v>4</v>
      </c>
      <c r="J8" s="19" t="s">
        <v>5</v>
      </c>
    </row>
    <row r="9" spans="3:10" ht="14.25" customHeight="1">
      <c r="C9" s="151" t="s">
        <v>6</v>
      </c>
      <c r="D9" s="151"/>
      <c r="E9" s="151"/>
      <c r="F9" s="152" t="s">
        <v>7</v>
      </c>
      <c r="G9" s="152"/>
      <c r="H9" s="152"/>
      <c r="I9" s="20" t="s">
        <v>8</v>
      </c>
      <c r="J9" s="21" t="s">
        <v>9</v>
      </c>
    </row>
    <row r="10" spans="3:10" ht="14.25" customHeight="1">
      <c r="C10" s="153" t="s">
        <v>10</v>
      </c>
      <c r="D10" s="153"/>
      <c r="E10" s="153"/>
      <c r="F10" s="22">
        <v>0.22</v>
      </c>
      <c r="G10" s="23"/>
      <c r="H10" s="23"/>
      <c r="I10" s="24"/>
      <c r="J10" s="25"/>
    </row>
    <row r="11" spans="3:10" ht="15">
      <c r="C11" s="26"/>
      <c r="D11" s="26"/>
      <c r="E11" s="27"/>
      <c r="F11" s="27"/>
      <c r="G11" s="27"/>
      <c r="H11" s="28"/>
      <c r="I11" s="28"/>
      <c r="J11" s="29"/>
    </row>
    <row r="12" spans="3:10" ht="38.25">
      <c r="C12" s="30" t="s">
        <v>11</v>
      </c>
      <c r="D12" s="30" t="s">
        <v>12</v>
      </c>
      <c r="E12" s="30" t="s">
        <v>13</v>
      </c>
      <c r="F12" s="30" t="s">
        <v>14</v>
      </c>
      <c r="G12" s="30" t="s">
        <v>15</v>
      </c>
      <c r="H12" s="31" t="s">
        <v>16</v>
      </c>
      <c r="I12" s="31" t="s">
        <v>17</v>
      </c>
      <c r="J12" s="31" t="s">
        <v>18</v>
      </c>
    </row>
    <row r="13" spans="3:10" ht="15">
      <c r="C13" s="32">
        <v>1</v>
      </c>
      <c r="D13" s="32"/>
      <c r="E13" s="32"/>
      <c r="F13" s="32" t="s">
        <v>19</v>
      </c>
      <c r="G13" s="32"/>
      <c r="H13" s="33"/>
      <c r="I13" s="33"/>
      <c r="J13" s="33"/>
    </row>
    <row r="14" spans="3:10" ht="15">
      <c r="C14" s="34" t="s">
        <v>20</v>
      </c>
      <c r="D14" s="34" t="s">
        <v>21</v>
      </c>
      <c r="E14" s="35" t="s">
        <v>22</v>
      </c>
      <c r="F14" s="36" t="s">
        <v>23</v>
      </c>
      <c r="G14" s="34" t="s">
        <v>24</v>
      </c>
      <c r="H14" s="37">
        <v>6</v>
      </c>
      <c r="I14" s="38"/>
      <c r="J14" s="39">
        <f>H14*I14</f>
        <v>0</v>
      </c>
    </row>
    <row r="15" spans="3:10" ht="15">
      <c r="C15" s="34" t="s">
        <v>25</v>
      </c>
      <c r="D15" s="34" t="s">
        <v>21</v>
      </c>
      <c r="E15" s="35" t="s">
        <v>26</v>
      </c>
      <c r="F15" s="36" t="s">
        <v>27</v>
      </c>
      <c r="G15" s="40" t="s">
        <v>28</v>
      </c>
      <c r="H15" s="37">
        <v>3</v>
      </c>
      <c r="I15" s="38"/>
      <c r="J15" s="39">
        <f>H15*I15</f>
        <v>0</v>
      </c>
    </row>
    <row r="16" spans="3:10" ht="15">
      <c r="C16" s="34" t="s">
        <v>29</v>
      </c>
      <c r="D16" s="34" t="s">
        <v>21</v>
      </c>
      <c r="E16" s="35" t="s">
        <v>30</v>
      </c>
      <c r="F16" s="36" t="s">
        <v>31</v>
      </c>
      <c r="G16" s="40" t="s">
        <v>28</v>
      </c>
      <c r="H16" s="37">
        <v>3</v>
      </c>
      <c r="I16" s="38"/>
      <c r="J16" s="39">
        <f>H16*I16</f>
        <v>0</v>
      </c>
    </row>
    <row r="17" spans="3:10" ht="15">
      <c r="C17" s="41"/>
      <c r="D17" s="41"/>
      <c r="E17" s="35"/>
      <c r="F17" s="42" t="s">
        <v>32</v>
      </c>
      <c r="G17" s="40"/>
      <c r="H17" s="37"/>
      <c r="I17" s="37"/>
      <c r="J17" s="43">
        <f>SUM(J14:J16)</f>
        <v>0</v>
      </c>
    </row>
    <row r="18" spans="3:10" ht="14.25" customHeight="1">
      <c r="C18" s="44">
        <v>2</v>
      </c>
      <c r="D18" s="45"/>
      <c r="E18" s="46"/>
      <c r="F18" s="47" t="s">
        <v>33</v>
      </c>
      <c r="G18" s="46"/>
      <c r="H18" s="48"/>
      <c r="I18" s="49"/>
      <c r="J18" s="47"/>
    </row>
    <row r="19" spans="3:10" ht="24.75" customHeight="1">
      <c r="C19" s="50" t="s">
        <v>34</v>
      </c>
      <c r="D19" s="50" t="s">
        <v>21</v>
      </c>
      <c r="E19" s="51" t="s">
        <v>35</v>
      </c>
      <c r="F19" s="52" t="s">
        <v>36</v>
      </c>
      <c r="G19" s="53" t="s">
        <v>37</v>
      </c>
      <c r="H19" s="54">
        <v>1</v>
      </c>
      <c r="I19" s="55"/>
      <c r="J19" s="56">
        <f>H19*I19</f>
        <v>0</v>
      </c>
    </row>
    <row r="20" spans="3:10" ht="27.75" customHeight="1">
      <c r="C20" s="50" t="s">
        <v>38</v>
      </c>
      <c r="D20" s="50" t="s">
        <v>21</v>
      </c>
      <c r="E20" s="51" t="s">
        <v>39</v>
      </c>
      <c r="F20" s="57" t="s">
        <v>40</v>
      </c>
      <c r="G20" s="53" t="s">
        <v>37</v>
      </c>
      <c r="H20" s="54">
        <v>2</v>
      </c>
      <c r="I20" s="55"/>
      <c r="J20" s="56">
        <f>H20*I20</f>
        <v>0</v>
      </c>
    </row>
    <row r="21" spans="3:10" ht="25.5" customHeight="1">
      <c r="C21" s="50" t="s">
        <v>41</v>
      </c>
      <c r="D21" s="50" t="s">
        <v>21</v>
      </c>
      <c r="E21" s="51" t="s">
        <v>42</v>
      </c>
      <c r="F21" s="57" t="s">
        <v>43</v>
      </c>
      <c r="G21" s="53" t="s">
        <v>37</v>
      </c>
      <c r="H21" s="54">
        <v>2</v>
      </c>
      <c r="I21" s="55"/>
      <c r="J21" s="56">
        <f>H21*I21</f>
        <v>0</v>
      </c>
    </row>
    <row r="22" spans="3:10" ht="25.5" customHeight="1">
      <c r="C22" s="50" t="s">
        <v>44</v>
      </c>
      <c r="D22" s="50" t="s">
        <v>21</v>
      </c>
      <c r="E22" s="51" t="s">
        <v>45</v>
      </c>
      <c r="F22" s="57" t="s">
        <v>46</v>
      </c>
      <c r="G22" s="53" t="s">
        <v>37</v>
      </c>
      <c r="H22" s="54">
        <v>1</v>
      </c>
      <c r="I22" s="55"/>
      <c r="J22" s="56">
        <f>H22*I22</f>
        <v>0</v>
      </c>
    </row>
    <row r="23" spans="3:10" ht="14.25" customHeight="1">
      <c r="C23" s="50"/>
      <c r="D23" s="50"/>
      <c r="E23" s="58"/>
      <c r="F23" s="59" t="s">
        <v>32</v>
      </c>
      <c r="G23" s="60"/>
      <c r="H23" s="61"/>
      <c r="I23" s="62"/>
      <c r="J23" s="63">
        <f>SUM(J19:J22)</f>
        <v>0</v>
      </c>
    </row>
    <row r="24" spans="3:10" ht="14.25" customHeight="1">
      <c r="C24" s="44">
        <v>3</v>
      </c>
      <c r="D24" s="64"/>
      <c r="E24" s="65"/>
      <c r="F24" s="66" t="s">
        <v>47</v>
      </c>
      <c r="G24" s="67"/>
      <c r="H24" s="68"/>
      <c r="I24" s="69"/>
      <c r="J24" s="70"/>
    </row>
    <row r="25" spans="3:10" ht="14.25" customHeight="1">
      <c r="C25" s="50" t="s">
        <v>48</v>
      </c>
      <c r="D25" s="50" t="s">
        <v>21</v>
      </c>
      <c r="E25" s="71" t="s">
        <v>49</v>
      </c>
      <c r="F25" s="52" t="s">
        <v>50</v>
      </c>
      <c r="G25" s="53" t="s">
        <v>15</v>
      </c>
      <c r="H25" s="72">
        <v>6</v>
      </c>
      <c r="I25" s="55"/>
      <c r="J25" s="56">
        <f>H25*I25</f>
        <v>0</v>
      </c>
    </row>
    <row r="26" spans="3:10" ht="38.25">
      <c r="C26" s="50" t="s">
        <v>51</v>
      </c>
      <c r="D26" s="71" t="s">
        <v>8</v>
      </c>
      <c r="E26" s="71">
        <v>92397</v>
      </c>
      <c r="F26" s="73" t="s">
        <v>52</v>
      </c>
      <c r="G26" s="53" t="s">
        <v>24</v>
      </c>
      <c r="H26" s="72">
        <v>60</v>
      </c>
      <c r="I26" s="55"/>
      <c r="J26" s="56">
        <f>H26*I26</f>
        <v>0</v>
      </c>
    </row>
    <row r="27" spans="3:10" ht="14.25" customHeight="1">
      <c r="C27" s="50"/>
      <c r="D27" s="50"/>
      <c r="E27" s="35"/>
      <c r="F27" s="74" t="s">
        <v>32</v>
      </c>
      <c r="G27" s="53"/>
      <c r="H27" s="72"/>
      <c r="I27" s="75"/>
      <c r="J27" s="63">
        <f>SUM(J25:J26)</f>
        <v>0</v>
      </c>
    </row>
    <row r="28" spans="3:10" ht="15">
      <c r="C28" s="154" t="s">
        <v>53</v>
      </c>
      <c r="D28" s="154"/>
      <c r="E28" s="154"/>
      <c r="F28" s="154"/>
      <c r="G28" s="154"/>
      <c r="H28" s="154"/>
      <c r="I28" s="154"/>
      <c r="J28" s="76">
        <f>J17+J23+J27</f>
        <v>0</v>
      </c>
    </row>
    <row r="29" spans="3:10" ht="15">
      <c r="C29" s="154" t="s">
        <v>54</v>
      </c>
      <c r="D29" s="154"/>
      <c r="E29" s="154"/>
      <c r="F29" s="154"/>
      <c r="G29" s="154"/>
      <c r="H29" s="154"/>
      <c r="I29" s="154"/>
      <c r="J29" s="76">
        <f>F10*J28</f>
        <v>0</v>
      </c>
    </row>
    <row r="30" spans="3:10" ht="15">
      <c r="C30" s="154" t="s">
        <v>55</v>
      </c>
      <c r="D30" s="154"/>
      <c r="E30" s="154"/>
      <c r="F30" s="154"/>
      <c r="G30" s="154"/>
      <c r="H30" s="154"/>
      <c r="I30" s="154"/>
      <c r="J30" s="76">
        <f>J29+J28</f>
        <v>0</v>
      </c>
    </row>
    <row r="31" spans="3:10" ht="15">
      <c r="C31" s="77"/>
      <c r="D31" s="77"/>
      <c r="E31" s="77"/>
      <c r="F31" s="77"/>
      <c r="G31" s="77"/>
      <c r="H31" s="77"/>
      <c r="I31" s="77"/>
      <c r="J31" s="78"/>
    </row>
    <row r="32" spans="3:10" ht="15">
      <c r="C32" s="79"/>
      <c r="D32" s="79"/>
      <c r="E32" s="79"/>
      <c r="F32" s="79"/>
      <c r="G32" s="80"/>
      <c r="H32" s="81"/>
      <c r="I32" s="81"/>
      <c r="J32" s="82"/>
    </row>
    <row r="37" ht="15">
      <c r="K37" s="83"/>
    </row>
  </sheetData>
  <sheetProtection selectLockedCells="1" selectUnlockedCells="1"/>
  <mergeCells count="10">
    <mergeCell ref="C10:E10"/>
    <mergeCell ref="C28:I28"/>
    <mergeCell ref="C29:I29"/>
    <mergeCell ref="C30:I30"/>
    <mergeCell ref="C2:J2"/>
    <mergeCell ref="C4:J4"/>
    <mergeCell ref="C6:J6"/>
    <mergeCell ref="C8:E8"/>
    <mergeCell ref="C9:E9"/>
    <mergeCell ref="F9:H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AA40"/>
  <sheetViews>
    <sheetView tabSelected="1" view="pageBreakPreview" zoomScale="80" zoomScaleNormal="70" zoomScaleSheetLayoutView="80" zoomScalePageLayoutView="0" workbookViewId="0" topLeftCell="B1">
      <selection activeCell="R39" sqref="R39"/>
    </sheetView>
  </sheetViews>
  <sheetFormatPr defaultColWidth="9.140625" defaultRowHeight="12.75"/>
  <cols>
    <col min="4" max="4" width="32.57421875" style="0" customWidth="1"/>
    <col min="5" max="5" width="12.8515625" style="0" customWidth="1"/>
    <col min="6" max="6" width="10.8515625" style="0" customWidth="1"/>
    <col min="7" max="7" width="12.8515625" style="0" customWidth="1"/>
    <col min="8" max="9" width="12.28125" style="0" customWidth="1"/>
    <col min="10" max="14" width="0" style="0" hidden="1" customWidth="1"/>
    <col min="15" max="15" width="15.140625" style="0" customWidth="1"/>
    <col min="17" max="17" width="9.421875" style="0" customWidth="1"/>
    <col min="18" max="18" width="9.28125" style="0" customWidth="1"/>
    <col min="19" max="24" width="9.57421875" style="0" customWidth="1"/>
    <col min="27" max="27" width="16.140625" style="0" customWidth="1"/>
  </cols>
  <sheetData>
    <row r="1" ht="24.75" customHeight="1"/>
    <row r="4" spans="3:15" ht="18.75"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3:15" ht="87" customHeight="1">
      <c r="C5" s="85"/>
      <c r="D5" s="86"/>
      <c r="E5" s="87"/>
      <c r="F5" s="85"/>
      <c r="G5" s="87"/>
      <c r="H5" s="85"/>
      <c r="I5" s="85"/>
      <c r="J5" s="85"/>
      <c r="K5" s="85"/>
      <c r="L5" s="85"/>
      <c r="M5" s="85"/>
      <c r="N5" s="85"/>
      <c r="O5" s="87"/>
    </row>
    <row r="6" spans="3:15" ht="12.75">
      <c r="C6" s="88" t="s">
        <v>56</v>
      </c>
      <c r="D6" s="89" t="str">
        <f>ORÇAMENTO!F8</f>
        <v>AQUISIÇÃO DE BRINQUEDOS PARA PARQUE INFANTIL – JD. ITATIAIA</v>
      </c>
      <c r="E6" s="90"/>
      <c r="F6" s="90"/>
      <c r="G6" s="90"/>
      <c r="H6" s="91"/>
      <c r="I6" s="91"/>
      <c r="J6" s="91"/>
      <c r="K6" s="91"/>
      <c r="L6" s="91"/>
      <c r="M6" s="91"/>
      <c r="N6" s="91"/>
      <c r="O6" s="92"/>
    </row>
    <row r="7" spans="3:15" ht="15.75" customHeight="1">
      <c r="C7" s="93" t="s">
        <v>57</v>
      </c>
      <c r="D7" s="155" t="str">
        <f>ORÇAMENTO!F9</f>
        <v>JARDIM ITATIAIA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3:15" ht="12.75">
      <c r="C8" s="94"/>
      <c r="D8" s="95"/>
      <c r="E8" s="96"/>
      <c r="F8" s="97"/>
      <c r="G8" s="96"/>
      <c r="H8" s="97"/>
      <c r="I8" s="97"/>
      <c r="J8" s="97"/>
      <c r="K8" s="97"/>
      <c r="L8" s="97"/>
      <c r="M8" s="97"/>
      <c r="N8" s="97"/>
      <c r="O8" s="96"/>
    </row>
    <row r="9" spans="3:15" ht="18" customHeight="1">
      <c r="C9" s="156" t="s">
        <v>58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3:15" ht="12.75">
      <c r="C10" s="98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3:15" ht="12.75">
      <c r="C11" s="101" t="s">
        <v>59</v>
      </c>
      <c r="D11" s="102" t="s">
        <v>60</v>
      </c>
      <c r="E11" s="103" t="s">
        <v>61</v>
      </c>
      <c r="F11" s="103" t="s">
        <v>62</v>
      </c>
      <c r="G11" s="103" t="s">
        <v>63</v>
      </c>
      <c r="H11" s="103" t="s">
        <v>64</v>
      </c>
      <c r="I11" s="103" t="s">
        <v>65</v>
      </c>
      <c r="J11" s="103" t="s">
        <v>66</v>
      </c>
      <c r="K11" s="103" t="s">
        <v>67</v>
      </c>
      <c r="L11" s="103" t="s">
        <v>68</v>
      </c>
      <c r="M11" s="103" t="s">
        <v>69</v>
      </c>
      <c r="N11" s="103" t="s">
        <v>70</v>
      </c>
      <c r="O11" s="103" t="s">
        <v>71</v>
      </c>
    </row>
    <row r="12" spans="3:15" ht="12.75">
      <c r="C12" s="104">
        <v>1</v>
      </c>
      <c r="D12" s="105" t="str">
        <f>ORÇAMENTO!F13</f>
        <v>SERVIÇOS PRELIMINARES</v>
      </c>
      <c r="E12" s="106">
        <f>(ORÇAMENTO!J17)*1.22</f>
        <v>0</v>
      </c>
      <c r="F12" s="107" t="e">
        <f>E12/E22</f>
        <v>#DIV/0!</v>
      </c>
      <c r="G12" s="108">
        <f>E12*G13</f>
        <v>0</v>
      </c>
      <c r="H12" s="108">
        <f>E12*H13</f>
        <v>0</v>
      </c>
      <c r="I12" s="108">
        <f>E12*I13</f>
        <v>0</v>
      </c>
      <c r="J12" s="108">
        <f>J13*E12</f>
        <v>0</v>
      </c>
      <c r="K12" s="108">
        <f>K13*E12</f>
        <v>0</v>
      </c>
      <c r="L12" s="108">
        <f>L13*E12</f>
        <v>0</v>
      </c>
      <c r="M12" s="108">
        <f>M13*E12</f>
        <v>0</v>
      </c>
      <c r="N12" s="108">
        <f>N13*E12</f>
        <v>0</v>
      </c>
      <c r="O12" s="108">
        <f aca="true" t="shared" si="0" ref="O12:O21">SUM(G12:N12)</f>
        <v>0</v>
      </c>
    </row>
    <row r="13" spans="3:15" ht="12.75">
      <c r="C13" s="109"/>
      <c r="D13" s="110" t="str">
        <f>D12</f>
        <v>SERVIÇOS PRELIMINARES</v>
      </c>
      <c r="E13" s="111"/>
      <c r="F13" s="112"/>
      <c r="G13" s="113">
        <v>0.4</v>
      </c>
      <c r="H13" s="113">
        <v>0.3</v>
      </c>
      <c r="I13" s="113">
        <v>0.3</v>
      </c>
      <c r="J13" s="113"/>
      <c r="K13" s="113"/>
      <c r="L13" s="113"/>
      <c r="M13" s="113"/>
      <c r="N13" s="113"/>
      <c r="O13" s="114">
        <f t="shared" si="0"/>
        <v>1</v>
      </c>
    </row>
    <row r="14" spans="3:15" ht="12.75">
      <c r="C14" s="104">
        <v>2</v>
      </c>
      <c r="D14" s="105" t="str">
        <f>ORÇAMENTO!F18</f>
        <v>EQUIPAMENTO RECREATIVO </v>
      </c>
      <c r="E14" s="106">
        <f>(ORÇAMENTO!J23)*1.22</f>
        <v>0</v>
      </c>
      <c r="F14" s="107" t="e">
        <f>E14/E22</f>
        <v>#DIV/0!</v>
      </c>
      <c r="G14" s="108">
        <v>0</v>
      </c>
      <c r="H14" s="108">
        <f>E14/2</f>
        <v>0</v>
      </c>
      <c r="I14" s="108">
        <f>E14/2</f>
        <v>0</v>
      </c>
      <c r="J14" s="108">
        <f>J15*E14</f>
        <v>0</v>
      </c>
      <c r="K14" s="108">
        <f>K15*E14</f>
        <v>0</v>
      </c>
      <c r="L14" s="108">
        <f>L15*E14</f>
        <v>0</v>
      </c>
      <c r="M14" s="108">
        <f>M15*E14</f>
        <v>0</v>
      </c>
      <c r="N14" s="108">
        <f>N15*E14</f>
        <v>0</v>
      </c>
      <c r="O14" s="108">
        <f t="shared" si="0"/>
        <v>0</v>
      </c>
    </row>
    <row r="15" spans="3:15" ht="12.75">
      <c r="C15" s="115"/>
      <c r="D15" s="110" t="str">
        <f>D14</f>
        <v>EQUIPAMENTO RECREATIVO </v>
      </c>
      <c r="E15" s="116"/>
      <c r="F15" s="112"/>
      <c r="G15" s="113" t="e">
        <f>G14/E14</f>
        <v>#DIV/0!</v>
      </c>
      <c r="H15" s="113">
        <v>0.5</v>
      </c>
      <c r="I15" s="113">
        <v>0.5</v>
      </c>
      <c r="J15" s="113"/>
      <c r="K15" s="113"/>
      <c r="L15" s="113"/>
      <c r="M15" s="113"/>
      <c r="N15" s="113"/>
      <c r="O15" s="114" t="e">
        <f t="shared" si="0"/>
        <v>#DIV/0!</v>
      </c>
    </row>
    <row r="16" spans="3:15" ht="12.75">
      <c r="C16" s="104">
        <v>3</v>
      </c>
      <c r="D16" s="105" t="str">
        <f>ORÇAMENTO!F24</f>
        <v>SERVIÇOS COMPLEMENTARES</v>
      </c>
      <c r="E16" s="106">
        <f>(ORÇAMENTO!J27)*1.22</f>
        <v>0</v>
      </c>
      <c r="F16" s="107" t="e">
        <f>E16/E22</f>
        <v>#DIV/0!</v>
      </c>
      <c r="G16" s="108">
        <f>G17*E16</f>
        <v>0</v>
      </c>
      <c r="H16" s="108">
        <f>E16*H17</f>
        <v>0</v>
      </c>
      <c r="I16" s="108">
        <f>E16*I17</f>
        <v>0</v>
      </c>
      <c r="J16" s="108">
        <f>J17*E16</f>
        <v>0</v>
      </c>
      <c r="K16" s="108">
        <f>K17*E16</f>
        <v>0</v>
      </c>
      <c r="L16" s="108">
        <f>L17*E16</f>
        <v>0</v>
      </c>
      <c r="M16" s="108">
        <f>M17*E16</f>
        <v>0</v>
      </c>
      <c r="N16" s="108">
        <f>N17*E16</f>
        <v>0</v>
      </c>
      <c r="O16" s="108">
        <f t="shared" si="0"/>
        <v>0</v>
      </c>
    </row>
    <row r="17" spans="3:15" ht="12.75">
      <c r="C17" s="115"/>
      <c r="D17" s="110" t="str">
        <f>D16</f>
        <v>SERVIÇOS COMPLEMENTARES</v>
      </c>
      <c r="E17" s="116"/>
      <c r="F17" s="112"/>
      <c r="G17" s="113">
        <v>0</v>
      </c>
      <c r="H17" s="113">
        <v>0.3</v>
      </c>
      <c r="I17" s="113">
        <v>0.7</v>
      </c>
      <c r="J17" s="113"/>
      <c r="K17" s="113"/>
      <c r="L17" s="113"/>
      <c r="M17" s="113"/>
      <c r="N17" s="113"/>
      <c r="O17" s="114">
        <f t="shared" si="0"/>
        <v>1</v>
      </c>
    </row>
    <row r="18" spans="3:15" ht="12.75" hidden="1">
      <c r="C18" s="104"/>
      <c r="D18" s="105"/>
      <c r="E18" s="106"/>
      <c r="F18" s="107" t="e">
        <f>E18/E22</f>
        <v>#DIV/0!</v>
      </c>
      <c r="G18" s="108">
        <f>G19*E18</f>
        <v>0</v>
      </c>
      <c r="H18" s="108">
        <f>H19*E18</f>
        <v>0</v>
      </c>
      <c r="I18" s="108">
        <f>I19*E18</f>
        <v>0</v>
      </c>
      <c r="J18" s="108">
        <f>J19*E18</f>
        <v>0</v>
      </c>
      <c r="K18" s="108">
        <f>K19*E18</f>
        <v>0</v>
      </c>
      <c r="L18" s="108">
        <f>L19*E18</f>
        <v>0</v>
      </c>
      <c r="M18" s="108">
        <f>M19*E18</f>
        <v>0</v>
      </c>
      <c r="N18" s="108">
        <f>N19*E18</f>
        <v>0</v>
      </c>
      <c r="O18" s="108">
        <f t="shared" si="0"/>
        <v>0</v>
      </c>
    </row>
    <row r="19" spans="3:15" ht="12.75" hidden="1">
      <c r="C19" s="109"/>
      <c r="D19" s="117">
        <f>D18</f>
        <v>0</v>
      </c>
      <c r="E19" s="116" t="s">
        <v>72</v>
      </c>
      <c r="F19" s="112"/>
      <c r="G19" s="113"/>
      <c r="H19" s="113"/>
      <c r="I19" s="113"/>
      <c r="J19" s="113"/>
      <c r="K19" s="113"/>
      <c r="L19" s="113"/>
      <c r="M19" s="113"/>
      <c r="N19" s="113"/>
      <c r="O19" s="114">
        <f t="shared" si="0"/>
        <v>0</v>
      </c>
    </row>
    <row r="20" spans="3:15" ht="12.75" hidden="1">
      <c r="C20" s="104"/>
      <c r="D20" s="105"/>
      <c r="E20" s="106"/>
      <c r="F20" s="107" t="e">
        <f>E20/E22</f>
        <v>#DIV/0!</v>
      </c>
      <c r="G20" s="108">
        <f>G21*E20</f>
        <v>0</v>
      </c>
      <c r="H20" s="108">
        <f>H21*E20</f>
        <v>0</v>
      </c>
      <c r="I20" s="108">
        <f>I21*E20</f>
        <v>0</v>
      </c>
      <c r="J20" s="108">
        <f>J21*E20</f>
        <v>0</v>
      </c>
      <c r="K20" s="108">
        <f>K21*E20</f>
        <v>0</v>
      </c>
      <c r="L20" s="108">
        <f>L21*E20</f>
        <v>0</v>
      </c>
      <c r="M20" s="108">
        <f>M21*E20</f>
        <v>0</v>
      </c>
      <c r="N20" s="108">
        <f>N21*E20</f>
        <v>0</v>
      </c>
      <c r="O20" s="108">
        <f t="shared" si="0"/>
        <v>0</v>
      </c>
    </row>
    <row r="21" spans="3:15" ht="12.75" hidden="1">
      <c r="C21" s="109"/>
      <c r="D21" s="117">
        <f>D20</f>
        <v>0</v>
      </c>
      <c r="E21" s="116"/>
      <c r="F21" s="112"/>
      <c r="G21" s="113"/>
      <c r="H21" s="113"/>
      <c r="I21" s="113"/>
      <c r="J21" s="113"/>
      <c r="K21" s="113"/>
      <c r="L21" s="113"/>
      <c r="M21" s="113"/>
      <c r="N21" s="113"/>
      <c r="O21" s="114">
        <f t="shared" si="0"/>
        <v>0</v>
      </c>
    </row>
    <row r="22" spans="3:27" ht="12.75">
      <c r="C22" s="118"/>
      <c r="D22" s="102" t="s">
        <v>73</v>
      </c>
      <c r="E22" s="119">
        <f>E12+E14+E16</f>
        <v>0</v>
      </c>
      <c r="F22" s="120" t="e">
        <f>SUM(F12:F16)</f>
        <v>#DIV/0!</v>
      </c>
      <c r="G22" s="119">
        <f>G12+G14</f>
        <v>0</v>
      </c>
      <c r="H22" s="119">
        <f>H12+H14</f>
        <v>0</v>
      </c>
      <c r="I22" s="119">
        <f>I12+I14+I16</f>
        <v>0</v>
      </c>
      <c r="J22" s="119" t="e">
        <f>J12+J14+J16+#REF!+#REF!+#REF!+J18+#REF!+J20</f>
        <v>#REF!</v>
      </c>
      <c r="K22" s="119" t="e">
        <f>K12+K14+K16+#REF!+#REF!+#REF!+K18+#REF!+K20</f>
        <v>#REF!</v>
      </c>
      <c r="L22" s="119" t="e">
        <f>L12+L14+L16+#REF!+#REF!+#REF!+L18+#REF!+L20</f>
        <v>#REF!</v>
      </c>
      <c r="M22" s="119" t="e">
        <f>M12+M14+M16+#REF!+#REF!+#REF!+M18+#REF!+M20</f>
        <v>#REF!</v>
      </c>
      <c r="N22" s="119" t="e">
        <f>N12+N14+N16+#REF!+#REF!+#REF!+N18+#REF!+N20</f>
        <v>#REF!</v>
      </c>
      <c r="O22" s="119">
        <f>O12+O14+O16</f>
        <v>0</v>
      </c>
      <c r="Q22" s="121">
        <v>0.03</v>
      </c>
      <c r="R22" s="121">
        <v>0.05</v>
      </c>
      <c r="S22" s="121">
        <v>0.1</v>
      </c>
      <c r="T22" s="121">
        <v>0.14</v>
      </c>
      <c r="U22" s="121">
        <v>0.18</v>
      </c>
      <c r="V22" s="121">
        <v>0.18</v>
      </c>
      <c r="W22" s="121">
        <v>0.14</v>
      </c>
      <c r="X22" s="121">
        <v>0.1</v>
      </c>
      <c r="Y22" s="121">
        <v>0.05</v>
      </c>
      <c r="Z22" s="121">
        <v>0.03</v>
      </c>
      <c r="AA22" s="121">
        <f>SUM(Q22:Z22)</f>
        <v>1</v>
      </c>
    </row>
    <row r="23" spans="3:27" ht="12.75">
      <c r="C23" s="122"/>
      <c r="D23" s="123"/>
      <c r="E23" s="124"/>
      <c r="F23" s="124"/>
      <c r="G23" s="123"/>
      <c r="H23" s="125"/>
      <c r="I23" s="125"/>
      <c r="J23" s="125"/>
      <c r="K23" s="125"/>
      <c r="L23" s="125"/>
      <c r="M23" s="125"/>
      <c r="N23" s="126" t="s">
        <v>74</v>
      </c>
      <c r="O23" s="127" t="e">
        <f>F22</f>
        <v>#DIV/0!</v>
      </c>
      <c r="Q23" s="128">
        <f aca="true" t="shared" si="1" ref="Q23:Z23">Q22*$E$22</f>
        <v>0</v>
      </c>
      <c r="R23" s="128">
        <f t="shared" si="1"/>
        <v>0</v>
      </c>
      <c r="S23" s="128">
        <f t="shared" si="1"/>
        <v>0</v>
      </c>
      <c r="T23" s="128">
        <f t="shared" si="1"/>
        <v>0</v>
      </c>
      <c r="U23" s="128">
        <f t="shared" si="1"/>
        <v>0</v>
      </c>
      <c r="V23" s="128">
        <f t="shared" si="1"/>
        <v>0</v>
      </c>
      <c r="W23" s="128">
        <f t="shared" si="1"/>
        <v>0</v>
      </c>
      <c r="X23" s="128">
        <f t="shared" si="1"/>
        <v>0</v>
      </c>
      <c r="Y23" s="128">
        <f t="shared" si="1"/>
        <v>0</v>
      </c>
      <c r="Z23" s="128">
        <f t="shared" si="1"/>
        <v>0</v>
      </c>
      <c r="AA23" s="128">
        <f>SUM(Q23:Z23)</f>
        <v>0</v>
      </c>
    </row>
    <row r="24" spans="3:15" ht="12.75">
      <c r="C24" s="129" t="s">
        <v>75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30"/>
    </row>
    <row r="25" spans="3:15" ht="12.75">
      <c r="C25" s="123"/>
      <c r="D25" s="123"/>
      <c r="E25" s="123"/>
      <c r="F25" s="131"/>
      <c r="G25" s="132"/>
      <c r="H25" s="131"/>
      <c r="I25" s="131"/>
      <c r="J25" s="131"/>
      <c r="K25" s="131"/>
      <c r="L25" s="131"/>
      <c r="M25" s="131"/>
      <c r="N25" s="131"/>
      <c r="O25" s="133">
        <f>ORÇAMENTO!J32</f>
        <v>0</v>
      </c>
    </row>
    <row r="26" spans="3:4" ht="12.75">
      <c r="C26" s="134"/>
      <c r="D26" s="135"/>
    </row>
    <row r="27" spans="3:4" ht="15.75">
      <c r="C27" s="134"/>
      <c r="D27" s="136"/>
    </row>
    <row r="28" spans="3:4" ht="15.75">
      <c r="C28" s="134"/>
      <c r="D28" s="136"/>
    </row>
    <row r="29" spans="3:15" ht="15">
      <c r="C29" s="134"/>
      <c r="D29" s="135"/>
      <c r="O29" s="137"/>
    </row>
    <row r="30" spans="3:15" ht="15">
      <c r="C30" s="138"/>
      <c r="D30" s="139"/>
      <c r="E30" s="140"/>
      <c r="F30" s="137"/>
      <c r="G30" s="140"/>
      <c r="H30" s="137"/>
      <c r="I30" s="137"/>
      <c r="J30" s="137"/>
      <c r="K30" s="137"/>
      <c r="L30" s="137"/>
      <c r="M30" s="137"/>
      <c r="N30" s="137"/>
      <c r="O30" s="137"/>
    </row>
    <row r="31" spans="3:15" ht="15">
      <c r="C31" s="134"/>
      <c r="D31" s="135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3:15" ht="15">
      <c r="C32" s="134"/>
      <c r="D32" s="139"/>
      <c r="E32" s="137"/>
      <c r="F32" s="140"/>
      <c r="G32" s="137"/>
      <c r="H32" s="140"/>
      <c r="I32" s="140"/>
      <c r="J32" s="140"/>
      <c r="K32" s="140"/>
      <c r="L32" s="140"/>
      <c r="M32" s="140"/>
      <c r="N32" s="140"/>
      <c r="O32" s="141"/>
    </row>
    <row r="33" spans="3:15" ht="15">
      <c r="C33" s="134"/>
      <c r="D33" s="139"/>
      <c r="E33" s="137"/>
      <c r="F33" s="140"/>
      <c r="G33" s="137"/>
      <c r="H33" s="140"/>
      <c r="I33" s="140"/>
      <c r="J33" s="140"/>
      <c r="K33" s="140"/>
      <c r="L33" s="140"/>
      <c r="M33" s="140"/>
      <c r="N33" s="140"/>
      <c r="O33" s="142"/>
    </row>
    <row r="37" ht="12.75">
      <c r="D37" s="143"/>
    </row>
    <row r="38" ht="12.75">
      <c r="D38" s="144"/>
    </row>
    <row r="39" spans="4:15" ht="12.75">
      <c r="D39" s="145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4:14" ht="12.75">
      <c r="D40" s="145"/>
      <c r="G40" s="146"/>
      <c r="H40" s="146"/>
      <c r="I40" s="146"/>
      <c r="J40" s="146"/>
      <c r="K40" s="146"/>
      <c r="L40" s="146"/>
      <c r="M40" s="146"/>
      <c r="N40" s="146"/>
    </row>
  </sheetData>
  <sheetProtection selectLockedCells="1" selectUnlockedCells="1"/>
  <mergeCells count="2">
    <mergeCell ref="D7:O7"/>
    <mergeCell ref="C9:O9"/>
  </mergeCells>
  <printOptions verticalCentered="1"/>
  <pageMargins left="0.7875" right="0.7875" top="0.9840277777777777" bottom="0.9840277777777777" header="0.5118055555555555" footer="0.5118055555555555"/>
  <pageSetup horizontalDpi="300" verticalDpi="300" orientation="landscape" paperSize="9" scale="105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Jaqueline Prado</cp:lastModifiedBy>
  <dcterms:modified xsi:type="dcterms:W3CDTF">2022-10-05T13:08:02Z</dcterms:modified>
  <cp:category/>
  <cp:version/>
  <cp:contentType/>
  <cp:contentStatus/>
</cp:coreProperties>
</file>